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README" sheetId="1" state="visible" r:id="rId1"/>
    <sheet xmlns:r="http://schemas.openxmlformats.org/officeDocument/2006/relationships" name="Settings" sheetId="2" state="visible" r:id="rId2"/>
    <sheet xmlns:r="http://schemas.openxmlformats.org/officeDocument/2006/relationships" name="Live_Schedule" sheetId="3" state="visible" r:id="rId3"/>
    <sheet xmlns:r="http://schemas.openxmlformats.org/officeDocument/2006/relationships" name="Campaign_Plan" sheetId="4" state="visible" r:id="rId4"/>
    <sheet xmlns:r="http://schemas.openxmlformats.org/officeDocument/2006/relationships" name="Creative_Tracker" sheetId="5" state="visible" r:id="rId5"/>
    <sheet xmlns:r="http://schemas.openxmlformats.org/officeDocument/2006/relationships" name="Affiliate_Tracker" sheetId="6" state="visible" r:id="rId6"/>
    <sheet xmlns:r="http://schemas.openxmlformats.org/officeDocument/2006/relationships" name="Performance_Log" sheetId="7" state="visible" r:id="rId7"/>
    <sheet xmlns:r="http://schemas.openxmlformats.org/officeDocument/2006/relationships" name="Daily_Pacing" sheetId="8" state="visible" r:id="rId8"/>
    <sheet xmlns:r="http://schemas.openxmlformats.org/officeDocument/2006/relationships" name="Dashboard" sheetId="9" state="visible" r:id="rId9"/>
    <sheet xmlns:r="http://schemas.openxmlformats.org/officeDocument/2006/relationships" name="Charts_Data" sheetId="10" state="visible" r:id="rId10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0"/>
  <sheetViews>
    <sheetView workbookViewId="0">
      <selection activeCell="A1" sqref="A1"/>
    </sheetView>
  </sheetViews>
  <sheetFormatPr baseColWidth="8" defaultRowHeight="15"/>
  <sheetData>
    <row r="1">
      <c r="A1" t="inlineStr">
        <is>
          <t>GMV Max 11.11 Planner v2 — Excel &amp; Google Sheets Compatible</t>
        </is>
      </c>
    </row>
    <row r="2">
      <c r="A2" t="inlineStr"/>
    </row>
    <row r="3">
      <c r="A3" t="inlineStr">
        <is>
          <t>Langkah pakai:</t>
        </is>
      </c>
    </row>
    <row r="4">
      <c r="A4" t="inlineStr">
        <is>
          <t>1) Buka file di Excel atau impor ke Google Sheets (File &gt; Import &gt; Upload).</t>
        </is>
      </c>
    </row>
    <row r="5">
      <c r="A5" t="inlineStr">
        <is>
          <t>2) Isi 'Settings' (Target ROI, tanggal kampanye, ambang tindakan).</t>
        </is>
      </c>
    </row>
    <row r="6">
      <c r="A6" t="inlineStr">
        <is>
          <t>3) Rencanakan Live di 'Live_Schedule' dan kampanye di 'Campaign_Plan'.</t>
        </is>
      </c>
    </row>
    <row r="7">
      <c r="A7" t="inlineStr">
        <is>
          <t>4) Tempel ekspor mentah per jam/hari ke 'Performance_Log'.</t>
        </is>
      </c>
    </row>
    <row r="8">
      <c r="A8" t="inlineStr">
        <is>
          <t>5) Lihat 'Daily_Pacing' &amp; 'Dashboard' untuk KPI dan saran tindakan.</t>
        </is>
      </c>
    </row>
    <row r="9">
      <c r="A9" t="inlineStr"/>
    </row>
    <row r="10">
      <c r="A10" t="inlineStr">
        <is>
          <t>Catatan: Formula hanya menggunakan SUMIFS/IFERROR agar stabil lintas platform.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H6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Date</t>
        </is>
      </c>
      <c r="B1" t="inlineStr">
        <is>
          <t>GMV</t>
        </is>
      </c>
      <c r="C1" t="inlineStr">
        <is>
          <t>Spend</t>
        </is>
      </c>
      <c r="D1" t="inlineStr">
        <is>
          <t>Orders</t>
        </is>
      </c>
      <c r="E1" t="inlineStr">
        <is>
          <t>ROI</t>
        </is>
      </c>
      <c r="F1" t="inlineStr">
        <is>
          <t>Live_GMV</t>
        </is>
      </c>
      <c r="G1" t="inlineStr">
        <is>
          <t>NonLive_GMV</t>
        </is>
      </c>
      <c r="H1" t="inlineStr">
        <is>
          <t>Target_ROI</t>
        </is>
      </c>
    </row>
    <row r="2">
      <c r="A2" t="inlineStr">
        <is>
          <t>2025-11-09</t>
        </is>
      </c>
      <c r="B2">
        <f>IFERROR(SUMIFS(Performance_Log!AD:AD,Performance_Log!D:D,A2),0)</f>
        <v/>
      </c>
      <c r="C2">
        <f>IFERROR(SUMIFS(Performance_Log!X:X,Performance_Log!D:D,A2),0)</f>
        <v/>
      </c>
      <c r="D2">
        <f>IFERROR(SUMIFS(Performance_Log!AC:AC,Performance_Log!D:D,A2),0)</f>
        <v/>
      </c>
      <c r="E2">
        <f>IFERROR(B2/C2,0)</f>
        <v/>
      </c>
      <c r="F2">
        <f>IFERROR(SUMIFS(Performance_Log!AD:AD,Performance_Log!D:D,A2,Performance_Log!O:O,"Live"),0)</f>
        <v/>
      </c>
      <c r="G2">
        <f>MAX(B2-F2,0)</f>
        <v/>
      </c>
      <c r="H2">
        <f>Settings!$B$2</f>
        <v/>
      </c>
    </row>
    <row r="3">
      <c r="A3" t="inlineStr">
        <is>
          <t>2025-11-10</t>
        </is>
      </c>
      <c r="B3">
        <f>IFERROR(SUMIFS(Performance_Log!AD:AD,Performance_Log!D:D,A3),0)</f>
        <v/>
      </c>
      <c r="C3">
        <f>IFERROR(SUMIFS(Performance_Log!X:X,Performance_Log!D:D,A3),0)</f>
        <v/>
      </c>
      <c r="D3">
        <f>IFERROR(SUMIFS(Performance_Log!AC:AC,Performance_Log!D:D,A3),0)</f>
        <v/>
      </c>
      <c r="E3">
        <f>IFERROR(B3/C3,0)</f>
        <v/>
      </c>
      <c r="F3">
        <f>IFERROR(SUMIFS(Performance_Log!AD:AD,Performance_Log!D:D,A3,Performance_Log!O:O,"Live"),0)</f>
        <v/>
      </c>
      <c r="G3">
        <f>MAX(B3-F3,0)</f>
        <v/>
      </c>
      <c r="H3">
        <f>Settings!$B$2</f>
        <v/>
      </c>
    </row>
    <row r="4">
      <c r="A4" t="inlineStr">
        <is>
          <t>2025-11-11</t>
        </is>
      </c>
      <c r="B4">
        <f>IFERROR(SUMIFS(Performance_Log!AD:AD,Performance_Log!D:D,A4),0)</f>
        <v/>
      </c>
      <c r="C4">
        <f>IFERROR(SUMIFS(Performance_Log!X:X,Performance_Log!D:D,A4),0)</f>
        <v/>
      </c>
      <c r="D4">
        <f>IFERROR(SUMIFS(Performance_Log!AC:AC,Performance_Log!D:D,A4),0)</f>
        <v/>
      </c>
      <c r="E4">
        <f>IFERROR(B4/C4,0)</f>
        <v/>
      </c>
      <c r="F4">
        <f>IFERROR(SUMIFS(Performance_Log!AD:AD,Performance_Log!D:D,A4,Performance_Log!O:O,"Live"),0)</f>
        <v/>
      </c>
      <c r="G4">
        <f>MAX(B4-F4,0)</f>
        <v/>
      </c>
      <c r="H4">
        <f>Settings!$B$2</f>
        <v/>
      </c>
    </row>
    <row r="5">
      <c r="A5" t="inlineStr">
        <is>
          <t>2025-11-12</t>
        </is>
      </c>
      <c r="B5">
        <f>IFERROR(SUMIFS(Performance_Log!AD:AD,Performance_Log!D:D,A5),0)</f>
        <v/>
      </c>
      <c r="C5">
        <f>IFERROR(SUMIFS(Performance_Log!X:X,Performance_Log!D:D,A5),0)</f>
        <v/>
      </c>
      <c r="D5">
        <f>IFERROR(SUMIFS(Performance_Log!AC:AC,Performance_Log!D:D,A5),0)</f>
        <v/>
      </c>
      <c r="E5">
        <f>IFERROR(B5/C5,0)</f>
        <v/>
      </c>
      <c r="F5">
        <f>IFERROR(SUMIFS(Performance_Log!AD:AD,Performance_Log!D:D,A5,Performance_Log!O:O,"Live"),0)</f>
        <v/>
      </c>
      <c r="G5">
        <f>MAX(B5-F5,0)</f>
        <v/>
      </c>
      <c r="H5">
        <f>Settings!$B$2</f>
        <v/>
      </c>
    </row>
    <row r="6">
      <c r="A6" t="inlineStr">
        <is>
          <t>2025-11-13</t>
        </is>
      </c>
      <c r="B6">
        <f>IFERROR(SUMIFS(Performance_Log!AD:AD,Performance_Log!D:D,A6),0)</f>
        <v/>
      </c>
      <c r="C6">
        <f>IFERROR(SUMIFS(Performance_Log!X:X,Performance_Log!D:D,A6),0)</f>
        <v/>
      </c>
      <c r="D6">
        <f>IFERROR(SUMIFS(Performance_Log!AC:AC,Performance_Log!D:D,A6),0)</f>
        <v/>
      </c>
      <c r="E6">
        <f>IFERROR(B6/C6,0)</f>
        <v/>
      </c>
      <c r="F6">
        <f>IFERROR(SUMIFS(Performance_Log!AD:AD,Performance_Log!D:D,A6,Performance_Log!O:O,"Live"),0)</f>
        <v/>
      </c>
      <c r="G6">
        <f>MAX(B6-F6,0)</f>
        <v/>
      </c>
      <c r="H6">
        <f>Settings!$B$2</f>
        <v/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8"/>
  <sheetViews>
    <sheetView workbookViewId="0">
      <selection activeCell="A1" sqref="A1"/>
    </sheetView>
  </sheetViews>
  <sheetFormatPr baseColWidth="8" defaultRowHeight="15"/>
  <sheetData>
    <row r="1">
      <c r="A1" t="inlineStr">
        <is>
          <t>Key</t>
        </is>
      </c>
      <c r="B1" t="inlineStr">
        <is>
          <t>Value</t>
        </is>
      </c>
    </row>
    <row r="2">
      <c r="A2" t="inlineStr">
        <is>
          <t>Default_Target_ROI</t>
        </is>
      </c>
      <c r="B2" t="n">
        <v>3</v>
      </c>
    </row>
    <row r="3">
      <c r="A3" t="inlineStr">
        <is>
          <t>ROI_Action_Threshold</t>
        </is>
      </c>
      <c r="B3" t="n">
        <v>0.9</v>
      </c>
    </row>
    <row r="4">
      <c r="A4" t="inlineStr">
        <is>
          <t>Start_Date</t>
        </is>
      </c>
      <c r="B4" t="inlineStr">
        <is>
          <t>2025-11-09</t>
        </is>
      </c>
    </row>
    <row r="5">
      <c r="A5" t="inlineStr">
        <is>
          <t>Peak_Date</t>
        </is>
      </c>
      <c r="B5" t="inlineStr">
        <is>
          <t>2025-11-11</t>
        </is>
      </c>
    </row>
    <row r="6">
      <c r="A6" t="inlineStr">
        <is>
          <t>End_Date</t>
        </is>
      </c>
      <c r="B6" t="inlineStr">
        <is>
          <t>2025-11-13</t>
        </is>
      </c>
    </row>
    <row r="7">
      <c r="A7" t="inlineStr">
        <is>
          <t>Currency</t>
        </is>
      </c>
      <c r="B7" t="inlineStr">
        <is>
          <t>IDR</t>
        </is>
      </c>
    </row>
    <row r="8">
      <c r="A8" t="inlineStr">
        <is>
          <t>Timezone</t>
        </is>
      </c>
      <c r="B8" t="inlineStr">
        <is>
          <t>Asia/Jakarta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I2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Date</t>
        </is>
      </c>
      <c r="B1" t="inlineStr">
        <is>
          <t>Start_Time</t>
        </is>
      </c>
      <c r="C1" t="inlineStr">
        <is>
          <t>End_Time</t>
        </is>
      </c>
      <c r="D1" t="inlineStr">
        <is>
          <t>Host</t>
        </is>
      </c>
      <c r="E1" t="inlineStr">
        <is>
          <t>Live_Session_ID</t>
        </is>
      </c>
      <c r="F1" t="inlineStr">
        <is>
          <t>Products</t>
        </is>
      </c>
      <c r="G1" t="inlineStr">
        <is>
          <t>Voucher</t>
        </is>
      </c>
      <c r="H1" t="inlineStr">
        <is>
          <t>Max_Delivery_On</t>
        </is>
      </c>
      <c r="I1" t="inlineStr">
        <is>
          <t>Budget_Window</t>
        </is>
      </c>
    </row>
    <row r="2">
      <c r="A2" t="inlineStr">
        <is>
          <t>2025-11-11</t>
        </is>
      </c>
      <c r="B2" t="inlineStr">
        <is>
          <t>19:00</t>
        </is>
      </c>
      <c r="C2" t="inlineStr">
        <is>
          <t>22:00</t>
        </is>
      </c>
      <c r="D2" t="inlineStr">
        <is>
          <t>Isi nama host</t>
        </is>
      </c>
      <c r="E2" t="inlineStr">
        <is>
          <t>live-1111-01</t>
        </is>
      </c>
      <c r="F2" t="inlineStr">
        <is>
          <t>SKU A, SKU B</t>
        </is>
      </c>
      <c r="G2" t="inlineStr">
        <is>
          <t>LIVE1111</t>
        </is>
      </c>
      <c r="H2" t="inlineStr">
        <is>
          <t>TRUE</t>
        </is>
      </c>
      <c r="I2" t="inlineStr">
        <is>
          <t>10000000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G2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Campaign_Name</t>
        </is>
      </c>
      <c r="B1" t="inlineStr">
        <is>
          <t>Campaign_Type</t>
        </is>
      </c>
      <c r="C1" t="inlineStr">
        <is>
          <t>Target_ROI</t>
        </is>
      </c>
      <c r="D1" t="inlineStr">
        <is>
          <t>Daily_Budget</t>
        </is>
      </c>
      <c r="E1" t="inlineStr">
        <is>
          <t>Status</t>
        </is>
      </c>
      <c r="F1" t="inlineStr">
        <is>
          <t>Max_Delivery_Slots</t>
        </is>
      </c>
      <c r="G1" t="inlineStr">
        <is>
          <t>Notes</t>
        </is>
      </c>
    </row>
    <row r="2">
      <c r="A2" t="inlineStr">
        <is>
          <t>LIVE-1111-Peak</t>
        </is>
      </c>
      <c r="B2" t="inlineStr">
        <is>
          <t>LIVE GMV Max</t>
        </is>
      </c>
      <c r="C2" t="n">
        <v>3</v>
      </c>
      <c r="D2" t="inlineStr">
        <is>
          <t>20000000</t>
        </is>
      </c>
      <c r="E2" t="inlineStr">
        <is>
          <t>Active</t>
        </is>
      </c>
      <c r="F2" t="inlineStr">
        <is>
          <t>Yes</t>
        </is>
      </c>
      <c r="G2" t="inlineStr">
        <is>
          <t>Jadwal puncak mengikuti Live_Schedule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J2"/>
  <sheetViews>
    <sheetView workbookViewId="0">
      <selection activeCell="A1" sqref="A1"/>
    </sheetView>
  </sheetViews>
  <sheetFormatPr baseColWidth="8" defaultRowHeight="15"/>
  <sheetData>
    <row r="1">
      <c r="A1" t="inlineStr">
        <is>
          <t>Asset_ID</t>
        </is>
      </c>
      <c r="B1" t="inlineStr">
        <is>
          <t>Type</t>
        </is>
      </c>
      <c r="C1" t="inlineStr">
        <is>
          <t>Hook</t>
        </is>
      </c>
      <c r="D1" t="inlineStr">
        <is>
          <t>Format</t>
        </is>
      </c>
      <c r="E1" t="inlineStr">
        <is>
          <t>Creator</t>
        </is>
      </c>
      <c r="F1" t="inlineStr">
        <is>
          <t>Link</t>
        </is>
      </c>
      <c r="G1" t="inlineStr">
        <is>
          <t>Status</t>
        </is>
      </c>
      <c r="H1" t="inlineStr">
        <is>
          <t>Notes</t>
        </is>
      </c>
      <c r="I1" t="inlineStr">
        <is>
          <t>Best_Performer</t>
        </is>
      </c>
      <c r="J1" t="inlineStr">
        <is>
          <t>Use_In_GMV_Max</t>
        </is>
      </c>
    </row>
    <row r="2">
      <c r="A2" t="inlineStr">
        <is>
          <t>CR-001</t>
        </is>
      </c>
      <c r="B2" t="inlineStr">
        <is>
          <t>UGC Vertical</t>
        </is>
      </c>
      <c r="C2" t="inlineStr">
        <is>
          <t>Diskon kilat 11.11</t>
        </is>
      </c>
      <c r="D2" t="inlineStr">
        <is>
          <t>9:16 Video</t>
        </is>
      </c>
      <c r="E2" t="inlineStr">
        <is>
          <t>Nama Kreator</t>
        </is>
      </c>
      <c r="F2" t="inlineStr">
        <is>
          <t>https://example.com/video</t>
        </is>
      </c>
      <c r="G2" t="inlineStr">
        <is>
          <t>Active</t>
        </is>
      </c>
      <c r="H2" t="inlineStr"/>
      <c r="I2" t="inlineStr">
        <is>
          <t>FALSE</t>
        </is>
      </c>
      <c r="J2" t="inlineStr">
        <is>
          <t>TRUE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G2"/>
  <sheetViews>
    <sheetView workbookViewId="0">
      <selection activeCell="A1" sqref="A1"/>
    </sheetView>
  </sheetViews>
  <sheetFormatPr baseColWidth="8" defaultRowHeight="15"/>
  <sheetData>
    <row r="1">
      <c r="A1" t="inlineStr">
        <is>
          <t>Creator</t>
        </is>
      </c>
      <c r="B1" t="inlineStr">
        <is>
          <t>Video_Link</t>
        </is>
      </c>
      <c r="C1" t="inlineStr">
        <is>
          <t>Orders</t>
        </is>
      </c>
      <c r="D1" t="inlineStr">
        <is>
          <t>GMV</t>
        </is>
      </c>
      <c r="E1" t="inlineStr">
        <is>
          <t>Commission_Rate</t>
        </is>
      </c>
      <c r="F1" t="inlineStr">
        <is>
          <t>Commission_Cost</t>
        </is>
      </c>
      <c r="G1" t="inlineStr">
        <is>
          <t>Notes</t>
        </is>
      </c>
    </row>
    <row r="2">
      <c r="A2" t="inlineStr">
        <is>
          <t>Kreator A</t>
        </is>
      </c>
      <c r="B2" t="inlineStr">
        <is>
          <t>https://example.com/tt</t>
        </is>
      </c>
      <c r="C2" t="n">
        <v>0</v>
      </c>
      <c r="D2" t="n">
        <v>0</v>
      </c>
      <c r="E2" t="n">
        <v>0.1</v>
      </c>
      <c r="F2">
        <f>E2*D2</f>
        <v/>
      </c>
      <c r="G2" t="inlineStr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AR6"/>
  <sheetViews>
    <sheetView workbookViewId="0">
      <selection activeCell="A1" sqref="A1"/>
    </sheetView>
  </sheetViews>
  <sheetFormatPr baseColWidth="8" defaultRowHeight="15"/>
  <sheetData>
    <row r="1">
      <c r="A1" t="inlineStr">
        <is>
          <t>Source_File</t>
        </is>
      </c>
      <c r="B1" t="inlineStr">
        <is>
          <t>Imported_At</t>
        </is>
      </c>
      <c r="C1" t="inlineStr">
        <is>
          <t>DateTime</t>
        </is>
      </c>
      <c r="D1" t="inlineStr">
        <is>
          <t>Date</t>
        </is>
      </c>
      <c r="E1" t="inlineStr">
        <is>
          <t>Hour</t>
        </is>
      </c>
      <c r="F1" t="inlineStr">
        <is>
          <t>Timezone</t>
        </is>
      </c>
      <c r="G1" t="inlineStr">
        <is>
          <t>Campaign_ID</t>
        </is>
      </c>
      <c r="H1" t="inlineStr">
        <is>
          <t>Campaign_Name</t>
        </is>
      </c>
      <c r="I1" t="inlineStr">
        <is>
          <t>Adgroup_ID</t>
        </is>
      </c>
      <c r="J1" t="inlineStr">
        <is>
          <t>Adgroup_Name</t>
        </is>
      </c>
      <c r="K1" t="inlineStr">
        <is>
          <t>Ad_ID</t>
        </is>
      </c>
      <c r="L1" t="inlineStr">
        <is>
          <t>Ad_Name</t>
        </is>
      </c>
      <c r="M1" t="inlineStr">
        <is>
          <t>Campaign_Type</t>
        </is>
      </c>
      <c r="N1" t="inlineStr">
        <is>
          <t>Objective</t>
        </is>
      </c>
      <c r="O1" t="inlineStr">
        <is>
          <t>Channel</t>
        </is>
      </c>
      <c r="P1" t="inlineStr">
        <is>
          <t>Placement</t>
        </is>
      </c>
      <c r="Q1" t="inlineStr">
        <is>
          <t>Live_Session_ID</t>
        </is>
      </c>
      <c r="R1" t="inlineStr">
        <is>
          <t>Host</t>
        </is>
      </c>
      <c r="S1" t="inlineStr">
        <is>
          <t>Max_Delivery_On</t>
        </is>
      </c>
      <c r="T1" t="inlineStr">
        <is>
          <t>Product_Name</t>
        </is>
      </c>
      <c r="U1" t="inlineStr">
        <is>
          <t>SKU</t>
        </is>
      </c>
      <c r="V1" t="inlineStr">
        <is>
          <t>Product_ID</t>
        </is>
      </c>
      <c r="W1" t="inlineStr">
        <is>
          <t>Budget</t>
        </is>
      </c>
      <c r="X1" t="inlineStr">
        <is>
          <t>Spend</t>
        </is>
      </c>
      <c r="Y1" t="inlineStr">
        <is>
          <t>Impressions</t>
        </is>
      </c>
      <c r="Z1" t="inlineStr">
        <is>
          <t>Clicks</t>
        </is>
      </c>
      <c r="AA1" t="inlineStr">
        <is>
          <t>Add_to_Cart</t>
        </is>
      </c>
      <c r="AB1" t="inlineStr">
        <is>
          <t>Checkouts</t>
        </is>
      </c>
      <c r="AC1" t="inlineStr">
        <is>
          <t>Orders</t>
        </is>
      </c>
      <c r="AD1" t="inlineStr">
        <is>
          <t>GMV</t>
        </is>
      </c>
      <c r="AE1" t="inlineStr">
        <is>
          <t>Voucher_Cost</t>
        </is>
      </c>
      <c r="AF1" t="inlineStr">
        <is>
          <t>Affiliate_Commission</t>
        </is>
      </c>
      <c r="AG1" t="inlineStr">
        <is>
          <t>Fulfilment_Cost</t>
        </is>
      </c>
      <c r="AH1" t="inlineStr">
        <is>
          <t>Other_Costs</t>
        </is>
      </c>
      <c r="AI1" t="inlineStr">
        <is>
          <t>Profit</t>
        </is>
      </c>
      <c r="AJ1" t="inlineStr">
        <is>
          <t>ROI</t>
        </is>
      </c>
      <c r="AK1" t="inlineStr">
        <is>
          <t>CPM</t>
        </is>
      </c>
      <c r="AL1" t="inlineStr">
        <is>
          <t>CPC</t>
        </is>
      </c>
      <c r="AM1" t="inlineStr">
        <is>
          <t>CTR</t>
        </is>
      </c>
      <c r="AN1" t="inlineStr">
        <is>
          <t>CVR</t>
        </is>
      </c>
      <c r="AO1" t="inlineStr">
        <is>
          <t>AOV</t>
        </is>
      </c>
      <c r="AP1" t="inlineStr">
        <is>
          <t>ATC_Rate</t>
        </is>
      </c>
      <c r="AQ1" t="inlineStr">
        <is>
          <t>Checkout_Rate</t>
        </is>
      </c>
      <c r="AR1" t="inlineStr">
        <is>
          <t>Live_Share_GMV</t>
        </is>
      </c>
    </row>
    <row r="2">
      <c r="A2" t="inlineStr">
        <is>
          <t>seed.csv</t>
        </is>
      </c>
      <c r="B2" t="inlineStr">
        <is>
          <t>2025-11-02T07:33:46</t>
        </is>
      </c>
      <c r="C2" t="inlineStr">
        <is>
          <t>2025-11-09 19:00</t>
        </is>
      </c>
      <c r="D2" t="inlineStr">
        <is>
          <t>2025-11-09</t>
        </is>
      </c>
      <c r="E2" t="n">
        <v>19</v>
      </c>
      <c r="F2" t="inlineStr">
        <is>
          <t>Asia/Jakarta</t>
        </is>
      </c>
      <c r="G2" t="inlineStr">
        <is>
          <t>C-1001</t>
        </is>
      </c>
      <c r="H2" t="inlineStr">
        <is>
          <t>GMV-Prep</t>
        </is>
      </c>
      <c r="I2" t="inlineStr">
        <is>
          <t>AG-2001</t>
        </is>
      </c>
      <c r="J2" t="inlineStr">
        <is>
          <t>Feed-AG</t>
        </is>
      </c>
      <c r="K2" t="inlineStr">
        <is>
          <t>AD-3001</t>
        </is>
      </c>
      <c r="L2" t="inlineStr">
        <is>
          <t>Feed-AD</t>
        </is>
      </c>
      <c r="M2" t="inlineStr">
        <is>
          <t>GMV Max</t>
        </is>
      </c>
      <c r="N2" t="inlineStr">
        <is>
          <t>Sales</t>
        </is>
      </c>
      <c r="O2" t="inlineStr">
        <is>
          <t>Feed</t>
        </is>
      </c>
      <c r="P2" t="inlineStr">
        <is>
          <t>In-App</t>
        </is>
      </c>
      <c r="Q2" t="inlineStr"/>
      <c r="R2" t="inlineStr"/>
      <c r="S2" t="inlineStr">
        <is>
          <t>FALSE</t>
        </is>
      </c>
      <c r="T2" t="inlineStr">
        <is>
          <t>SKU A</t>
        </is>
      </c>
      <c r="U2" t="inlineStr">
        <is>
          <t>SKU-A</t>
        </is>
      </c>
      <c r="V2" t="inlineStr">
        <is>
          <t>SKU-A-ID</t>
        </is>
      </c>
      <c r="W2" t="n">
        <v>3000000</v>
      </c>
      <c r="X2" t="n">
        <v>2000000</v>
      </c>
      <c r="Y2" t="n">
        <v>60000</v>
      </c>
      <c r="Z2" t="n">
        <v>3000</v>
      </c>
      <c r="AA2" t="n">
        <v>660</v>
      </c>
      <c r="AB2" t="n">
        <v>480</v>
      </c>
      <c r="AC2" t="n">
        <v>250</v>
      </c>
      <c r="AD2" t="n">
        <v>5000000</v>
      </c>
      <c r="AE2" t="n">
        <v>150000</v>
      </c>
      <c r="AF2" t="n">
        <v>80000</v>
      </c>
      <c r="AG2" t="n">
        <v>300000</v>
      </c>
      <c r="AH2" t="n">
        <v>0</v>
      </c>
      <c r="AI2">
        <f>AD2-X2-AE2-AF2-AG2-AH2</f>
        <v/>
      </c>
      <c r="AJ2">
        <f>IFERROR(AD2/X2,0)</f>
        <v/>
      </c>
      <c r="AK2">
        <f>IFERROR(X2/Y2*1000,0)</f>
        <v/>
      </c>
      <c r="AL2">
        <f>IFERROR(X2/Z2,0)</f>
        <v/>
      </c>
      <c r="AM2">
        <f>IFERROR(Z2/Y2,0)</f>
        <v/>
      </c>
      <c r="AN2">
        <f>IFERROR(AC2/Z2,0)</f>
        <v/>
      </c>
      <c r="AO2">
        <f>IFERROR(AD2/AC2,0)</f>
        <v/>
      </c>
      <c r="AP2">
        <f>IFERROR(AA2/Z2,0)</f>
        <v/>
      </c>
      <c r="AQ2">
        <f>IFERROR(AB2/Z2,0)</f>
        <v/>
      </c>
      <c r="AR2" t="n">
        <v>0</v>
      </c>
    </row>
    <row r="3">
      <c r="A3" t="inlineStr">
        <is>
          <t>seed.csv</t>
        </is>
      </c>
      <c r="B3" t="inlineStr">
        <is>
          <t>2025-11-02T07:33:46</t>
        </is>
      </c>
      <c r="C3" t="inlineStr">
        <is>
          <t>2025-11-10 19:00</t>
        </is>
      </c>
      <c r="D3" t="inlineStr">
        <is>
          <t>2025-11-10</t>
        </is>
      </c>
      <c r="E3" t="n">
        <v>19</v>
      </c>
      <c r="F3" t="inlineStr">
        <is>
          <t>Asia/Jakarta</t>
        </is>
      </c>
      <c r="G3" t="inlineStr">
        <is>
          <t>C-1001</t>
        </is>
      </c>
      <c r="H3" t="inlineStr">
        <is>
          <t>GMV-Prep</t>
        </is>
      </c>
      <c r="I3" t="inlineStr">
        <is>
          <t>AG-2001</t>
        </is>
      </c>
      <c r="J3" t="inlineStr">
        <is>
          <t>Feed-AG</t>
        </is>
      </c>
      <c r="K3" t="inlineStr">
        <is>
          <t>AD-3001</t>
        </is>
      </c>
      <c r="L3" t="inlineStr">
        <is>
          <t>Feed-AD</t>
        </is>
      </c>
      <c r="M3" t="inlineStr">
        <is>
          <t>GMV Max</t>
        </is>
      </c>
      <c r="N3" t="inlineStr">
        <is>
          <t>Sales</t>
        </is>
      </c>
      <c r="O3" t="inlineStr">
        <is>
          <t>Feed</t>
        </is>
      </c>
      <c r="P3" t="inlineStr">
        <is>
          <t>In-App</t>
        </is>
      </c>
      <c r="Q3" t="inlineStr"/>
      <c r="R3" t="inlineStr"/>
      <c r="S3" t="inlineStr">
        <is>
          <t>FALSE</t>
        </is>
      </c>
      <c r="T3" t="inlineStr">
        <is>
          <t>SKU A</t>
        </is>
      </c>
      <c r="U3" t="inlineStr">
        <is>
          <t>SKU-A</t>
        </is>
      </c>
      <c r="V3" t="inlineStr">
        <is>
          <t>SKU-A-ID</t>
        </is>
      </c>
      <c r="W3" t="n">
        <v>3000000</v>
      </c>
      <c r="X3" t="n">
        <v>2000000</v>
      </c>
      <c r="Y3" t="n">
        <v>60000</v>
      </c>
      <c r="Z3" t="n">
        <v>3000</v>
      </c>
      <c r="AA3" t="n">
        <v>660</v>
      </c>
      <c r="AB3" t="n">
        <v>480</v>
      </c>
      <c r="AC3" t="n">
        <v>250</v>
      </c>
      <c r="AD3" t="n">
        <v>5000000</v>
      </c>
      <c r="AE3" t="n">
        <v>150000</v>
      </c>
      <c r="AF3" t="n">
        <v>80000</v>
      </c>
      <c r="AG3" t="n">
        <v>300000</v>
      </c>
      <c r="AH3" t="n">
        <v>0</v>
      </c>
      <c r="AI3">
        <f>AD3-X3-AE3-AF3-AG3-AH3</f>
        <v/>
      </c>
      <c r="AJ3">
        <f>IFERROR(AD3/X3,0)</f>
        <v/>
      </c>
      <c r="AK3">
        <f>IFERROR(X3/Y3*1000,0)</f>
        <v/>
      </c>
      <c r="AL3">
        <f>IFERROR(X3/Z3,0)</f>
        <v/>
      </c>
      <c r="AM3">
        <f>IFERROR(Z3/Y3,0)</f>
        <v/>
      </c>
      <c r="AN3">
        <f>IFERROR(AC3/Z3,0)</f>
        <v/>
      </c>
      <c r="AO3">
        <f>IFERROR(AD3/AC3,0)</f>
        <v/>
      </c>
      <c r="AP3">
        <f>IFERROR(AA3/Z3,0)</f>
        <v/>
      </c>
      <c r="AQ3">
        <f>IFERROR(AB3/Z3,0)</f>
        <v/>
      </c>
      <c r="AR3" t="n">
        <v>0</v>
      </c>
    </row>
    <row r="4">
      <c r="A4" t="inlineStr">
        <is>
          <t>seed.csv</t>
        </is>
      </c>
      <c r="B4" t="inlineStr">
        <is>
          <t>2025-11-02T07:33:46</t>
        </is>
      </c>
      <c r="C4" t="inlineStr">
        <is>
          <t>2025-11-11 20:00</t>
        </is>
      </c>
      <c r="D4" t="inlineStr">
        <is>
          <t>2025-11-11</t>
        </is>
      </c>
      <c r="E4" t="n">
        <v>20</v>
      </c>
      <c r="F4" t="inlineStr">
        <is>
          <t>Asia/Jakarta</t>
        </is>
      </c>
      <c r="G4" t="inlineStr">
        <is>
          <t>C-1001</t>
        </is>
      </c>
      <c r="H4" t="inlineStr">
        <is>
          <t>LIVE-1111-Peak</t>
        </is>
      </c>
      <c r="I4" t="inlineStr">
        <is>
          <t>AG-2001</t>
        </is>
      </c>
      <c r="J4" t="inlineStr">
        <is>
          <t>Live-AG</t>
        </is>
      </c>
      <c r="K4" t="inlineStr">
        <is>
          <t>AD-3001</t>
        </is>
      </c>
      <c r="L4" t="inlineStr">
        <is>
          <t>Live-AD</t>
        </is>
      </c>
      <c r="M4" t="inlineStr">
        <is>
          <t>LIVE GMV Max</t>
        </is>
      </c>
      <c r="N4" t="inlineStr">
        <is>
          <t>Sales</t>
        </is>
      </c>
      <c r="O4" t="inlineStr">
        <is>
          <t>Live</t>
        </is>
      </c>
      <c r="P4" t="inlineStr">
        <is>
          <t>In-App</t>
        </is>
      </c>
      <c r="Q4" t="inlineStr">
        <is>
          <t>live-1111-01</t>
        </is>
      </c>
      <c r="R4" t="inlineStr">
        <is>
          <t>Nama Host</t>
        </is>
      </c>
      <c r="S4" t="inlineStr">
        <is>
          <t>TRUE</t>
        </is>
      </c>
      <c r="T4" t="inlineStr">
        <is>
          <t>SKU A</t>
        </is>
      </c>
      <c r="U4" t="inlineStr">
        <is>
          <t>SKU-A</t>
        </is>
      </c>
      <c r="V4" t="inlineStr">
        <is>
          <t>SKU-A-ID</t>
        </is>
      </c>
      <c r="W4" t="n">
        <v>10000000</v>
      </c>
      <c r="X4" t="n">
        <v>8000000</v>
      </c>
      <c r="Y4" t="n">
        <v>300000</v>
      </c>
      <c r="Z4" t="n">
        <v>12000</v>
      </c>
      <c r="AA4" t="n">
        <v>2640</v>
      </c>
      <c r="AB4" t="n">
        <v>1920</v>
      </c>
      <c r="AC4" t="n">
        <v>1100</v>
      </c>
      <c r="AD4" t="n">
        <v>24000000</v>
      </c>
      <c r="AE4" t="n">
        <v>600000</v>
      </c>
      <c r="AF4" t="n">
        <v>320000</v>
      </c>
      <c r="AG4" t="n">
        <v>1100000</v>
      </c>
      <c r="AH4" t="n">
        <v>0</v>
      </c>
      <c r="AI4">
        <f>AD4-X4-AE4-AF4-AG4-AH4</f>
        <v/>
      </c>
      <c r="AJ4">
        <f>IFERROR(AD4/X4,0)</f>
        <v/>
      </c>
      <c r="AK4">
        <f>IFERROR(X4/Y4*1000,0)</f>
        <v/>
      </c>
      <c r="AL4">
        <f>IFERROR(X4/Z4,0)</f>
        <v/>
      </c>
      <c r="AM4">
        <f>IFERROR(Z4/Y4,0)</f>
        <v/>
      </c>
      <c r="AN4">
        <f>IFERROR(AC4/Z4,0)</f>
        <v/>
      </c>
      <c r="AO4">
        <f>IFERROR(AD4/AC4,0)</f>
        <v/>
      </c>
      <c r="AP4">
        <f>IFERROR(AA4/Z4,0)</f>
        <v/>
      </c>
      <c r="AQ4">
        <f>IFERROR(AB4/Z4,0)</f>
        <v/>
      </c>
      <c r="AR4" t="n">
        <v>24000000</v>
      </c>
    </row>
    <row r="5">
      <c r="A5" t="inlineStr">
        <is>
          <t>seed.csv</t>
        </is>
      </c>
      <c r="B5" t="inlineStr">
        <is>
          <t>2025-11-02T07:33:46</t>
        </is>
      </c>
      <c r="C5" t="inlineStr">
        <is>
          <t>2025-11-12 19:00</t>
        </is>
      </c>
      <c r="D5" t="inlineStr">
        <is>
          <t>2025-11-12</t>
        </is>
      </c>
      <c r="E5" t="n">
        <v>19</v>
      </c>
      <c r="F5" t="inlineStr">
        <is>
          <t>Asia/Jakarta</t>
        </is>
      </c>
      <c r="G5" t="inlineStr">
        <is>
          <t>C-1001</t>
        </is>
      </c>
      <c r="H5" t="inlineStr">
        <is>
          <t>GMV-Prep</t>
        </is>
      </c>
      <c r="I5" t="inlineStr">
        <is>
          <t>AG-2001</t>
        </is>
      </c>
      <c r="J5" t="inlineStr">
        <is>
          <t>Feed-AG</t>
        </is>
      </c>
      <c r="K5" t="inlineStr">
        <is>
          <t>AD-3001</t>
        </is>
      </c>
      <c r="L5" t="inlineStr">
        <is>
          <t>Feed-AD</t>
        </is>
      </c>
      <c r="M5" t="inlineStr">
        <is>
          <t>GMV Max</t>
        </is>
      </c>
      <c r="N5" t="inlineStr">
        <is>
          <t>Sales</t>
        </is>
      </c>
      <c r="O5" t="inlineStr">
        <is>
          <t>Feed</t>
        </is>
      </c>
      <c r="P5" t="inlineStr">
        <is>
          <t>In-App</t>
        </is>
      </c>
      <c r="Q5" t="inlineStr"/>
      <c r="R5" t="inlineStr"/>
      <c r="S5" t="inlineStr">
        <is>
          <t>FALSE</t>
        </is>
      </c>
      <c r="T5" t="inlineStr">
        <is>
          <t>SKU A</t>
        </is>
      </c>
      <c r="U5" t="inlineStr">
        <is>
          <t>SKU-A</t>
        </is>
      </c>
      <c r="V5" t="inlineStr">
        <is>
          <t>SKU-A-ID</t>
        </is>
      </c>
      <c r="W5" t="n">
        <v>3000000</v>
      </c>
      <c r="X5" t="n">
        <v>2000000</v>
      </c>
      <c r="Y5" t="n">
        <v>60000</v>
      </c>
      <c r="Z5" t="n">
        <v>3000</v>
      </c>
      <c r="AA5" t="n">
        <v>660</v>
      </c>
      <c r="AB5" t="n">
        <v>480</v>
      </c>
      <c r="AC5" t="n">
        <v>250</v>
      </c>
      <c r="AD5" t="n">
        <v>5000000</v>
      </c>
      <c r="AE5" t="n">
        <v>150000</v>
      </c>
      <c r="AF5" t="n">
        <v>80000</v>
      </c>
      <c r="AG5" t="n">
        <v>300000</v>
      </c>
      <c r="AH5" t="n">
        <v>0</v>
      </c>
      <c r="AI5">
        <f>AD5-X5-AE5-AF5-AG5-AH5</f>
        <v/>
      </c>
      <c r="AJ5">
        <f>IFERROR(AD5/X5,0)</f>
        <v/>
      </c>
      <c r="AK5">
        <f>IFERROR(X5/Y5*1000,0)</f>
        <v/>
      </c>
      <c r="AL5">
        <f>IFERROR(X5/Z5,0)</f>
        <v/>
      </c>
      <c r="AM5">
        <f>IFERROR(Z5/Y5,0)</f>
        <v/>
      </c>
      <c r="AN5">
        <f>IFERROR(AC5/Z5,0)</f>
        <v/>
      </c>
      <c r="AO5">
        <f>IFERROR(AD5/AC5,0)</f>
        <v/>
      </c>
      <c r="AP5">
        <f>IFERROR(AA5/Z5,0)</f>
        <v/>
      </c>
      <c r="AQ5">
        <f>IFERROR(AB5/Z5,0)</f>
        <v/>
      </c>
      <c r="AR5" t="n">
        <v>0</v>
      </c>
    </row>
    <row r="6">
      <c r="A6" t="inlineStr">
        <is>
          <t>seed.csv</t>
        </is>
      </c>
      <c r="B6" t="inlineStr">
        <is>
          <t>2025-11-02T07:33:46</t>
        </is>
      </c>
      <c r="C6" t="inlineStr">
        <is>
          <t>2025-11-13 19:00</t>
        </is>
      </c>
      <c r="D6" t="inlineStr">
        <is>
          <t>2025-11-13</t>
        </is>
      </c>
      <c r="E6" t="n">
        <v>19</v>
      </c>
      <c r="F6" t="inlineStr">
        <is>
          <t>Asia/Jakarta</t>
        </is>
      </c>
      <c r="G6" t="inlineStr">
        <is>
          <t>C-1001</t>
        </is>
      </c>
      <c r="H6" t="inlineStr">
        <is>
          <t>GMV-Prep</t>
        </is>
      </c>
      <c r="I6" t="inlineStr">
        <is>
          <t>AG-2001</t>
        </is>
      </c>
      <c r="J6" t="inlineStr">
        <is>
          <t>Feed-AG</t>
        </is>
      </c>
      <c r="K6" t="inlineStr">
        <is>
          <t>AD-3001</t>
        </is>
      </c>
      <c r="L6" t="inlineStr">
        <is>
          <t>Feed-AD</t>
        </is>
      </c>
      <c r="M6" t="inlineStr">
        <is>
          <t>GMV Max</t>
        </is>
      </c>
      <c r="N6" t="inlineStr">
        <is>
          <t>Sales</t>
        </is>
      </c>
      <c r="O6" t="inlineStr">
        <is>
          <t>Feed</t>
        </is>
      </c>
      <c r="P6" t="inlineStr">
        <is>
          <t>In-App</t>
        </is>
      </c>
      <c r="Q6" t="inlineStr"/>
      <c r="R6" t="inlineStr"/>
      <c r="S6" t="inlineStr">
        <is>
          <t>FALSE</t>
        </is>
      </c>
      <c r="T6" t="inlineStr">
        <is>
          <t>SKU A</t>
        </is>
      </c>
      <c r="U6" t="inlineStr">
        <is>
          <t>SKU-A</t>
        </is>
      </c>
      <c r="V6" t="inlineStr">
        <is>
          <t>SKU-A-ID</t>
        </is>
      </c>
      <c r="W6" t="n">
        <v>3000000</v>
      </c>
      <c r="X6" t="n">
        <v>2000000</v>
      </c>
      <c r="Y6" t="n">
        <v>60000</v>
      </c>
      <c r="Z6" t="n">
        <v>3000</v>
      </c>
      <c r="AA6" t="n">
        <v>660</v>
      </c>
      <c r="AB6" t="n">
        <v>480</v>
      </c>
      <c r="AC6" t="n">
        <v>250</v>
      </c>
      <c r="AD6" t="n">
        <v>5000000</v>
      </c>
      <c r="AE6" t="n">
        <v>150000</v>
      </c>
      <c r="AF6" t="n">
        <v>80000</v>
      </c>
      <c r="AG6" t="n">
        <v>300000</v>
      </c>
      <c r="AH6" t="n">
        <v>0</v>
      </c>
      <c r="AI6">
        <f>AD6-X6-AE6-AF6-AG6-AH6</f>
        <v/>
      </c>
      <c r="AJ6">
        <f>IFERROR(AD6/X6,0)</f>
        <v/>
      </c>
      <c r="AK6">
        <f>IFERROR(X6/Y6*1000,0)</f>
        <v/>
      </c>
      <c r="AL6">
        <f>IFERROR(X6/Z6,0)</f>
        <v/>
      </c>
      <c r="AM6">
        <f>IFERROR(Z6/Y6,0)</f>
        <v/>
      </c>
      <c r="AN6">
        <f>IFERROR(AC6/Z6,0)</f>
        <v/>
      </c>
      <c r="AO6">
        <f>IFERROR(AD6/AC6,0)</f>
        <v/>
      </c>
      <c r="AP6">
        <f>IFERROR(AA6/Z6,0)</f>
        <v/>
      </c>
      <c r="AQ6">
        <f>IFERROR(AB6/Z6,0)</f>
        <v/>
      </c>
      <c r="AR6" t="n">
        <v>0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H6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Date</t>
        </is>
      </c>
      <c r="B1" t="inlineStr">
        <is>
          <t>Planned_Budget</t>
        </is>
      </c>
      <c r="C1" t="inlineStr">
        <is>
          <t>Planned_ROI</t>
        </is>
      </c>
      <c r="D1" t="inlineStr">
        <is>
          <t>Actual_Spend</t>
        </is>
      </c>
      <c r="E1" t="inlineStr">
        <is>
          <t>Actual_GMV</t>
        </is>
      </c>
      <c r="F1" t="inlineStr">
        <is>
          <t>Actual_ROI</t>
        </is>
      </c>
      <c r="G1" t="inlineStr">
        <is>
          <t>Delta_Spend</t>
        </is>
      </c>
      <c r="H1" t="inlineStr">
        <is>
          <t>Action_Suggestion</t>
        </is>
      </c>
    </row>
    <row r="2">
      <c r="A2" t="inlineStr">
        <is>
          <t>2025-11-09</t>
        </is>
      </c>
      <c r="B2" t="n">
        <v>8000000</v>
      </c>
      <c r="C2" t="n">
        <v>3</v>
      </c>
      <c r="D2">
        <f>IFERROR(SUMIFS(Performance_Log!X:X,Performance_Log!D:D,A2),0)</f>
        <v/>
      </c>
      <c r="E2">
        <f>IFERROR(SUMIFS(Performance_Log!AD:AD,Performance_Log!D:D,A2),0)</f>
        <v/>
      </c>
      <c r="F2">
        <f>IFERROR(E2/D2,0)</f>
        <v/>
      </c>
      <c r="G2">
        <f>D2-B2</f>
        <v/>
      </c>
      <c r="H2">
        <f>IF(F2&lt;Settings!$B$3,"Turunkan Target ROI 10-15 persen, perkuat penawaran Live",IF(D2&lt;B2*0.8,"Naikkan anggaran 10-20 persen, atau longgarkan Target ROI","Pertahankan setelan, tambah slot Max Delivery bila Live ramai"))</f>
        <v/>
      </c>
    </row>
    <row r="3">
      <c r="A3" t="inlineStr">
        <is>
          <t>2025-11-10</t>
        </is>
      </c>
      <c r="B3" t="n">
        <v>8000000</v>
      </c>
      <c r="C3" t="n">
        <v>3</v>
      </c>
      <c r="D3">
        <f>IFERROR(SUMIFS(Performance_Log!X:X,Performance_Log!D:D,A3),0)</f>
        <v/>
      </c>
      <c r="E3">
        <f>IFERROR(SUMIFS(Performance_Log!AD:AD,Performance_Log!D:D,A3),0)</f>
        <v/>
      </c>
      <c r="F3">
        <f>IFERROR(E3/D3,0)</f>
        <v/>
      </c>
      <c r="G3">
        <f>D3-B3</f>
        <v/>
      </c>
      <c r="H3">
        <f>IF(F3&lt;Settings!$B$3,"Turunkan Target ROI 10-15 persen, perkuat penawaran Live",IF(D3&lt;B3*0.8,"Naikkan anggaran 10-20 persen, atau longgarkan Target ROI","Pertahankan setelan, tambah slot Max Delivery bila Live ramai"))</f>
        <v/>
      </c>
    </row>
    <row r="4">
      <c r="A4" t="inlineStr">
        <is>
          <t>2025-11-11</t>
        </is>
      </c>
      <c r="B4" t="n">
        <v>20000000</v>
      </c>
      <c r="C4" t="n">
        <v>3</v>
      </c>
      <c r="D4">
        <f>IFERROR(SUMIFS(Performance_Log!X:X,Performance_Log!D:D,A4),0)</f>
        <v/>
      </c>
      <c r="E4">
        <f>IFERROR(SUMIFS(Performance_Log!AD:AD,Performance_Log!D:D,A4),0)</f>
        <v/>
      </c>
      <c r="F4">
        <f>IFERROR(E4/D4,0)</f>
        <v/>
      </c>
      <c r="G4">
        <f>D4-B4</f>
        <v/>
      </c>
      <c r="H4">
        <f>IF(F4&lt;Settings!$B$3,"Turunkan Target ROI 10-15 persen, perkuat penawaran Live",IF(D4&lt;B4*0.8,"Naikkan anggaran 10-20 persen, atau longgarkan Target ROI","Pertahankan setelan, tambah slot Max Delivery bila Live ramai"))</f>
        <v/>
      </c>
    </row>
    <row r="5">
      <c r="A5" t="inlineStr">
        <is>
          <t>2025-11-12</t>
        </is>
      </c>
      <c r="B5" t="n">
        <v>8000000</v>
      </c>
      <c r="C5" t="n">
        <v>3</v>
      </c>
      <c r="D5">
        <f>IFERROR(SUMIFS(Performance_Log!X:X,Performance_Log!D:D,A5),0)</f>
        <v/>
      </c>
      <c r="E5">
        <f>IFERROR(SUMIFS(Performance_Log!AD:AD,Performance_Log!D:D,A5),0)</f>
        <v/>
      </c>
      <c r="F5">
        <f>IFERROR(E5/D5,0)</f>
        <v/>
      </c>
      <c r="G5">
        <f>D5-B5</f>
        <v/>
      </c>
      <c r="H5">
        <f>IF(F5&lt;Settings!$B$3,"Turunkan Target ROI 10-15 persen, perkuat penawaran Live",IF(D5&lt;B5*0.8,"Naikkan anggaran 10-20 persen, atau longgarkan Target ROI","Pertahankan setelan, tambah slot Max Delivery bila Live ramai"))</f>
        <v/>
      </c>
    </row>
    <row r="6">
      <c r="A6" t="inlineStr">
        <is>
          <t>2025-11-13</t>
        </is>
      </c>
      <c r="B6" t="n">
        <v>8000000</v>
      </c>
      <c r="C6" t="n">
        <v>3</v>
      </c>
      <c r="D6">
        <f>IFERROR(SUMIFS(Performance_Log!X:X,Performance_Log!D:D,A6),0)</f>
        <v/>
      </c>
      <c r="E6">
        <f>IFERROR(SUMIFS(Performance_Log!AD:AD,Performance_Log!D:D,A6),0)</f>
        <v/>
      </c>
      <c r="F6">
        <f>IFERROR(E6/D6,0)</f>
        <v/>
      </c>
      <c r="G6">
        <f>D6-B6</f>
        <v/>
      </c>
      <c r="H6">
        <f>IF(F6&lt;Settings!$B$3,"Turunkan Target ROI 10-15 persen, perkuat penawaran Live",IF(D6&lt;B6*0.8,"Naikkan anggaran 10-20 persen, atau longgarkan Target ROI","Pertahankan setelan, tambah slot Max Delivery bila Live ramai"))</f>
        <v/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B11"/>
  <sheetViews>
    <sheetView workbookViewId="0">
      <selection activeCell="A1" sqref="A1"/>
    </sheetView>
  </sheetViews>
  <sheetFormatPr baseColWidth="8" defaultRowHeight="15"/>
  <sheetData>
    <row r="1">
      <c r="A1" t="inlineStr">
        <is>
          <t>Metric</t>
        </is>
      </c>
      <c r="B1" t="inlineStr">
        <is>
          <t>Value</t>
        </is>
      </c>
    </row>
    <row r="2">
      <c r="A2" t="inlineStr">
        <is>
          <t>StartDate</t>
        </is>
      </c>
      <c r="B2">
        <f>Settings!$B$4</f>
        <v/>
      </c>
    </row>
    <row r="3">
      <c r="A3" t="inlineStr">
        <is>
          <t>EndDate</t>
        </is>
      </c>
      <c r="B3">
        <f>Settings!$B$6</f>
        <v/>
      </c>
    </row>
    <row r="4">
      <c r="A4" t="inlineStr">
        <is>
          <t>Total GMV</t>
        </is>
      </c>
      <c r="B4">
        <f>IFERROR(SUMIFS(Performance_Log!AD:AD,Performance_Log!D:D,"&gt;="&amp;$B$2,Performance_Log!D:D,"&lt;="&amp;$B$3),0)</f>
        <v/>
      </c>
    </row>
    <row r="5">
      <c r="A5" t="inlineStr">
        <is>
          <t>Total Orders</t>
        </is>
      </c>
      <c r="B5">
        <f>IFERROR(SUMIFS(Performance_Log!AC:AC,Performance_Log!D:D,"&gt;="&amp;$B$2,Performance_Log!D:D,"&lt;="&amp;$B$3),0)</f>
        <v/>
      </c>
    </row>
    <row r="6">
      <c r="A6" t="inlineStr">
        <is>
          <t>Total Spend</t>
        </is>
      </c>
      <c r="B6">
        <f>IFERROR(SUMIFS(Performance_Log!X:X,Performance_Log!D:D,"&gt;="&amp;$B$2,Performance_Log!D:D,"&lt;="&amp;$B$3),0)</f>
        <v/>
      </c>
    </row>
    <row r="7">
      <c r="A7" t="inlineStr">
        <is>
          <t>ROI</t>
        </is>
      </c>
      <c r="B7">
        <f>IFERROR(B3/B5,0)</f>
        <v/>
      </c>
    </row>
    <row r="8">
      <c r="A8" t="inlineStr">
        <is>
          <t>CPC</t>
        </is>
      </c>
      <c r="B8">
        <f>IFERROR(B5/IFERROR(SUMIFS(Performance_Log!Z:Z,Performance_Log!D:D,"&gt;="&amp;$B$2,Performance_Log!D:D,"&lt;="&amp;$B$3),0),0)</f>
        <v/>
      </c>
    </row>
    <row r="9">
      <c r="A9" t="inlineStr">
        <is>
          <t>CTR</t>
        </is>
      </c>
      <c r="B9">
        <f>IFERROR(IFERROR(SUMIFS(Performance_Log!Z:Z,Performance_Log!D:D,"&gt;="&amp;$B$2,Performance_Log!D:D,"&lt;="&amp;$B$3),0)/IFERROR(SUMIFS(Performance_Log!Y:Y,Performance_Log!D:D,"&gt;="&amp;$B$2,Performance_Log!D:D,"&lt;="&amp;$B$3),0),0)</f>
        <v/>
      </c>
    </row>
    <row r="10">
      <c r="A10" t="inlineStr">
        <is>
          <t>CVR</t>
        </is>
      </c>
      <c r="B10">
        <f>IFERROR(IFERROR(SUMIFS(Performance_Log!AC:AC,Performance_Log!D:D,"&gt;="&amp;$B$2,Performance_Log!D:D,"&lt;="&amp;$B$3),0)/IFERROR(SUMIFS(Performance_Log!Z:Z,Performance_Log!D:D,"&gt;="&amp;$B$2,Performance_Log!D:D,"&lt;="&amp;$B$3),0),0)</f>
        <v/>
      </c>
    </row>
    <row r="11">
      <c r="A11" t="inlineStr">
        <is>
          <t>AOV</t>
        </is>
      </c>
      <c r="B11">
        <f>IFERROR(B3/B4,0)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2025-11-02T07:33:46Z</dcterms:created>
  <dcterms:modified xmlns:dcterms="http://purl.org/dc/terms/" xmlns:xsi="http://www.w3.org/2001/XMLSchema-instance" xsi:type="dcterms:W3CDTF">2025-11-02T07:33:46Z</dcterms:modified>
</cp:coreProperties>
</file>